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2\АП АКЗ (ДПМ). К.а.2 НИТЭЦ (повт)\1.1. Приложения к заявке\1.1.1 Обоснование НМЦД\"/>
    </mc:Choice>
  </mc:AlternateContent>
  <bookViews>
    <workbookView xWindow="0" yWindow="0" windowWidth="25200" windowHeight="11895"/>
  </bookViews>
  <sheets>
    <sheet name="РНЦ" sheetId="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РНЦ!$A$1:$K$33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/>
</workbook>
</file>

<file path=xl/calcChain.xml><?xml version="1.0" encoding="utf-8"?>
<calcChain xmlns="http://schemas.openxmlformats.org/spreadsheetml/2006/main">
  <c r="K18" i="2" l="1"/>
  <c r="I18" i="2"/>
  <c r="H18" i="2"/>
  <c r="D18" i="2"/>
  <c r="K19" i="2" l="1"/>
  <c r="I19" i="2"/>
  <c r="H19" i="2"/>
  <c r="H20" i="2" s="1"/>
  <c r="D19" i="2"/>
  <c r="H26" i="2" l="1"/>
  <c r="H21" i="2"/>
  <c r="D26" i="2" l="1"/>
</calcChain>
</file>

<file path=xl/sharedStrings.xml><?xml version="1.0" encoding="utf-8"?>
<sst xmlns="http://schemas.openxmlformats.org/spreadsheetml/2006/main" count="54" uniqueCount="50">
  <si>
    <t>№п/п</t>
  </si>
  <si>
    <t>Исходные данные:</t>
  </si>
  <si>
    <t>Лимитированные затраты</t>
  </si>
  <si>
    <t>Стоимость чел. часа рабочих</t>
  </si>
  <si>
    <t>Временные здания и сооружения</t>
  </si>
  <si>
    <t>ИЦС (квартал, год)</t>
  </si>
  <si>
    <t xml:space="preserve">Индекс на материалы </t>
  </si>
  <si>
    <t>Непредвиденные работы и затраты</t>
  </si>
  <si>
    <t>Индекс на оборудование</t>
  </si>
  <si>
    <t>Наименование смет</t>
  </si>
  <si>
    <t xml:space="preserve">№ смет </t>
  </si>
  <si>
    <t xml:space="preserve">Стоимость работ подрядчика в текущей цене </t>
  </si>
  <si>
    <t>Всего</t>
  </si>
  <si>
    <t>в том числе</t>
  </si>
  <si>
    <t>Материалы поставки заказчика</t>
  </si>
  <si>
    <t>Оборуд. поставки заказчика</t>
  </si>
  <si>
    <t>Оборуд. поставки подрядчика</t>
  </si>
  <si>
    <t>Материалы</t>
  </si>
  <si>
    <t>Оборудование поставки подрядчика</t>
  </si>
  <si>
    <t>Непр.  работы и затраты</t>
  </si>
  <si>
    <t>СМР + оборудование</t>
  </si>
  <si>
    <t>Всего с НДС</t>
  </si>
  <si>
    <t>справочно:</t>
  </si>
  <si>
    <t>1.</t>
  </si>
  <si>
    <t>Материалы поставки заказчика:</t>
  </si>
  <si>
    <t>Оборудование поставки заказчика</t>
  </si>
  <si>
    <t xml:space="preserve"> Итого КВЛ без учета НДС</t>
  </si>
  <si>
    <t>ВСЕГО СМР</t>
  </si>
  <si>
    <t>Зимнее удорожание (по графику  )</t>
  </si>
  <si>
    <t>Итого стоимость работ:</t>
  </si>
  <si>
    <t xml:space="preserve">НДС 20 % </t>
  </si>
  <si>
    <t xml:space="preserve"> </t>
  </si>
  <si>
    <t>Расчет договорной стоимости работ</t>
  </si>
  <si>
    <t>Стоимость в базовых ценах (в ценах 2001г)</t>
  </si>
  <si>
    <t>2 кв. 2021 г.</t>
  </si>
  <si>
    <t>-</t>
  </si>
  <si>
    <t>Индекс-дефлятор на материалы и ЭММ 3 кв. 2021 г. и 4 кв. 2022 г.</t>
  </si>
  <si>
    <t>0,45% и 2,79%</t>
  </si>
  <si>
    <t xml:space="preserve">Составлен в ценах по состоянию на 3 кв. 2021 г. и 4 кв. 2022 г. </t>
  </si>
  <si>
    <t>№ 5.1.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</si>
  <si>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</si>
  <si>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</si>
  <si>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</si>
  <si>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Начальник СМУ ООО "БЭК-ремонт</t>
  </si>
  <si>
    <t>Е.В. Герасимов</t>
  </si>
  <si>
    <t>Начальник СО ООО "БЭК-ремонт</t>
  </si>
  <si>
    <t>И.Г. Юринская</t>
  </si>
  <si>
    <t>Основание: ВЕДОМОСТЬ ОБЪЕМОВ РАБОТ № 5.1.</t>
  </si>
  <si>
    <t xml:space="preserve"> " АКЗ при техническом перевооружении (ДПМ). 
Котельный агрегат БКЗ-420-140-6 ст.№2 НИТЭЦ" </t>
  </si>
  <si>
    <t>АКЗ при техническом перевооружении (ДПМ)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</si>
</sst>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0.0%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u/>
      <sz val="10"/>
      <name val="Cambria"/>
      <family val="1"/>
      <charset val="204"/>
      <scheme val="major"/>
    </font>
    <font>
      <b/>
      <i/>
      <sz val="10"/>
      <name val="Cambria"/>
      <family val="1"/>
      <charset val="204"/>
      <scheme val="major"/>
    </font>
    <font>
      <b/>
      <i/>
      <u/>
      <sz val="10"/>
      <name val="Cambria"/>
      <family val="1"/>
      <charset val="204"/>
      <scheme val="major"/>
    </font>
    <font>
      <sz val="10"/>
      <color theme="1"/>
      <name val="Cambria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" fillId="0" borderId="0"/>
    <xf numFmtId="165" fontId="5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3" fillId="0" borderId="0"/>
    <xf numFmtId="0" fontId="6" fillId="0" borderId="0">
      <alignment horizontal="center"/>
    </xf>
    <xf numFmtId="164" fontId="2" fillId="0" borderId="0" applyFont="0" applyFill="0" applyBorder="0" applyAlignment="0" applyProtection="0"/>
    <xf numFmtId="0" fontId="6" fillId="0" borderId="0">
      <alignment horizontal="left" vertical="top"/>
    </xf>
    <xf numFmtId="0" fontId="6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83">
    <xf numFmtId="0" fontId="0" fillId="0" borderId="0" xfId="0"/>
    <xf numFmtId="0" fontId="11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1" fillId="0" borderId="0" xfId="2" applyFont="1" applyAlignment="1">
      <alignment horizontal="center"/>
    </xf>
    <xf numFmtId="0" fontId="11" fillId="0" borderId="3" xfId="2" applyFont="1" applyBorder="1" applyAlignment="1">
      <alignment horizontal="center"/>
    </xf>
    <xf numFmtId="0" fontId="11" fillId="0" borderId="0" xfId="2" applyFont="1" applyAlignment="1">
      <alignment horizontal="left"/>
    </xf>
    <xf numFmtId="0" fontId="11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11" fillId="0" borderId="0" xfId="2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10" fontId="11" fillId="0" borderId="0" xfId="2" applyNumberFormat="1" applyFont="1" applyAlignment="1">
      <alignment horizontal="right" vertical="center"/>
    </xf>
    <xf numFmtId="166" fontId="11" fillId="0" borderId="0" xfId="2" applyNumberFormat="1" applyFont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3" fontId="13" fillId="2" borderId="1" xfId="2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/>
    </xf>
    <xf numFmtId="3" fontId="10" fillId="2" borderId="1" xfId="50" applyNumberFormat="1" applyFont="1" applyFill="1" applyBorder="1" applyAlignment="1">
      <alignment horizontal="center" vertical="center" wrapText="1"/>
    </xf>
    <xf numFmtId="0" fontId="10" fillId="4" borderId="0" xfId="2" applyFont="1" applyFill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 wrapText="1"/>
    </xf>
    <xf numFmtId="4" fontId="11" fillId="0" borderId="1" xfId="50" applyNumberFormat="1" applyFont="1" applyBorder="1" applyAlignment="1">
      <alignment horizontal="center" vertical="center" wrapText="1"/>
    </xf>
    <xf numFmtId="4" fontId="12" fillId="0" borderId="1" xfId="50" applyNumberFormat="1" applyFont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164" fontId="12" fillId="0" borderId="1" xfId="50" applyFont="1" applyBorder="1" applyAlignment="1">
      <alignment horizontal="center" vertical="center" wrapText="1"/>
    </xf>
    <xf numFmtId="167" fontId="11" fillId="0" borderId="1" xfId="50" applyNumberFormat="1" applyFont="1" applyBorder="1" applyAlignment="1">
      <alignment horizontal="center" vertical="center" wrapText="1"/>
    </xf>
    <xf numFmtId="4" fontId="11" fillId="0" borderId="1" xfId="2" applyNumberFormat="1" applyFont="1" applyBorder="1" applyAlignment="1">
      <alignment horizontal="center" vertical="center"/>
    </xf>
    <xf numFmtId="3" fontId="12" fillId="0" borderId="1" xfId="2" applyNumberFormat="1" applyFont="1" applyBorder="1" applyAlignment="1">
      <alignment horizontal="center" vertical="center" wrapText="1"/>
    </xf>
    <xf numFmtId="3" fontId="11" fillId="0" borderId="0" xfId="2" applyNumberFormat="1" applyFont="1" applyBorder="1" applyAlignment="1">
      <alignment horizontal="center" wrapText="1"/>
    </xf>
    <xf numFmtId="0" fontId="11" fillId="0" borderId="0" xfId="2" applyFont="1" applyFill="1" applyBorder="1" applyAlignment="1">
      <alignment horizontal="left"/>
    </xf>
    <xf numFmtId="3" fontId="11" fillId="0" borderId="0" xfId="2" applyNumberFormat="1" applyFont="1" applyAlignment="1">
      <alignment horizontal="center" vertical="center" wrapText="1"/>
    </xf>
    <xf numFmtId="3" fontId="12" fillId="0" borderId="0" xfId="2" applyNumberFormat="1" applyFont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3" fontId="10" fillId="4" borderId="1" xfId="5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18" fillId="0" borderId="0" xfId="34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49" fontId="23" fillId="0" borderId="0" xfId="34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2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Border="1"/>
    <xf numFmtId="3" fontId="25" fillId="0" borderId="3" xfId="0" applyNumberFormat="1" applyFont="1" applyBorder="1" applyAlignment="1">
      <alignment horizontal="center" vertical="center" wrapText="1"/>
    </xf>
    <xf numFmtId="3" fontId="25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center" vertical="center"/>
    </xf>
    <xf numFmtId="3" fontId="25" fillId="0" borderId="0" xfId="0" applyNumberFormat="1" applyFont="1" applyAlignment="1">
      <alignment horizontal="left" vertical="center"/>
    </xf>
    <xf numFmtId="3" fontId="25" fillId="0" borderId="0" xfId="0" applyNumberFormat="1" applyFont="1" applyAlignment="1">
      <alignment horizontal="center" vertical="center" wrapText="1"/>
    </xf>
    <xf numFmtId="3" fontId="25" fillId="0" borderId="0" xfId="0" applyNumberFormat="1" applyFont="1" applyBorder="1" applyAlignment="1">
      <alignment horizontal="center" vertical="center" wrapText="1"/>
    </xf>
    <xf numFmtId="3" fontId="26" fillId="0" borderId="0" xfId="0" applyNumberFormat="1" applyFont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3" fontId="25" fillId="0" borderId="3" xfId="0" applyNumberFormat="1" applyFont="1" applyBorder="1" applyAlignment="1">
      <alignment horizontal="left"/>
    </xf>
    <xf numFmtId="3" fontId="26" fillId="0" borderId="3" xfId="0" applyNumberFormat="1" applyFont="1" applyBorder="1" applyAlignment="1">
      <alignment vertical="center" wrapText="1"/>
    </xf>
    <xf numFmtId="3" fontId="25" fillId="0" borderId="3" xfId="0" applyNumberFormat="1" applyFont="1" applyBorder="1" applyAlignment="1">
      <alignment horizontal="left" wrapText="1"/>
    </xf>
    <xf numFmtId="0" fontId="15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center"/>
    </xf>
    <xf numFmtId="0" fontId="12" fillId="0" borderId="1" xfId="2" applyFont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49" fontId="18" fillId="0" borderId="0" xfId="34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3" xfId="2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2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left"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 wrapText="1"/>
    </xf>
  </cellXfs>
  <cellStyles count="57">
    <cellStyle name="_2003_08_Телеотключение" xfId="3"/>
    <cellStyle name="_2ZM01!" xfId="4"/>
    <cellStyle name="_3g802!" xfId="5"/>
    <cellStyle name="_AQ_0109" xfId="6"/>
    <cellStyle name="_SIBRON-#7163-v1-Протокол_дог_цены__смета_№1(проект)_специф_оборудования" xfId="7"/>
    <cellStyle name="_ГЭС спецификация" xfId="8"/>
    <cellStyle name="_Как пример промежуточная ведомость" xfId="9"/>
    <cellStyle name="_Книга1" xfId="10"/>
    <cellStyle name="_объектные сводная сметы ВЭС2" xfId="11"/>
    <cellStyle name="_пример заполнения для расчета коэф" xfId="12"/>
    <cellStyle name="_Расчет конкурсной цены по ОРУ 110кВ Замена масляных выключателей на элегазовые10,11,13  утв-ый вариант" xfId="13"/>
    <cellStyle name="_смета ИТ2" xfId="14"/>
    <cellStyle name="_Телеотключение" xfId="15"/>
    <cellStyle name="Normal_# Project Landata Price List Q1 2005 New" xfId="16"/>
    <cellStyle name="normбlnн_MDRC's" xfId="17"/>
    <cellStyle name="Акт" xfId="18"/>
    <cellStyle name="АктМТСН" xfId="19"/>
    <cellStyle name="ВедРесурсов" xfId="20"/>
    <cellStyle name="ВедРесурсовАкт" xfId="21"/>
    <cellStyle name="Индексы" xfId="22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ЛокСмета" xfId="30"/>
    <cellStyle name="ЛокСмМТСН" xfId="31"/>
    <cellStyle name="М29" xfId="32"/>
    <cellStyle name="ОбСмета" xfId="33"/>
    <cellStyle name="Обычный" xfId="0" builtinId="0"/>
    <cellStyle name="Обычный 12" xfId="55"/>
    <cellStyle name="Обычный 2" xfId="34"/>
    <cellStyle name="Обычный 2 2" xfId="2"/>
    <cellStyle name="Обычный 2 2 2" xfId="35"/>
    <cellStyle name="Обычный 3" xfId="36"/>
    <cellStyle name="Обычный 3 2" xfId="54"/>
    <cellStyle name="Обычный 4" xfId="37"/>
    <cellStyle name="Обычный 4 2" xfId="38"/>
    <cellStyle name="Обычный 4 2 2" xfId="39"/>
    <cellStyle name="Обычный 4 2 2 2" xfId="40"/>
    <cellStyle name="Обычный 4 2 3" xfId="41"/>
    <cellStyle name="Обычный 5" xfId="42"/>
    <cellStyle name="Обычный 6" xfId="1"/>
    <cellStyle name="Обычный 6 2" xfId="53"/>
    <cellStyle name="Обычный 7" xfId="56"/>
    <cellStyle name="Параметр" xfId="43"/>
    <cellStyle name="ПеременныеСметы" xfId="44"/>
    <cellStyle name="РесСмета" xfId="45"/>
    <cellStyle name="СводкаСтоимРаб" xfId="46"/>
    <cellStyle name="СводРасч" xfId="47"/>
    <cellStyle name="Стиль 1" xfId="48"/>
    <cellStyle name="Титул" xfId="49"/>
    <cellStyle name="Финансовый 2" xfId="50"/>
    <cellStyle name="Хвост" xfId="51"/>
    <cellStyle name="Экспертиза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64"/>
  <sheetViews>
    <sheetView tabSelected="1" view="pageBreakPreview" zoomScaleNormal="75" zoomScaleSheetLayoutView="100" workbookViewId="0">
      <selection activeCell="O13" sqref="O13"/>
    </sheetView>
  </sheetViews>
  <sheetFormatPr defaultColWidth="9.140625" defaultRowHeight="12.75" x14ac:dyDescent="0.25"/>
  <cols>
    <col min="1" max="1" width="6" style="1" customWidth="1"/>
    <col min="2" max="2" width="38.140625" style="1" customWidth="1"/>
    <col min="3" max="3" width="17.28515625" style="1" customWidth="1"/>
    <col min="4" max="5" width="12.28515625" style="1" customWidth="1"/>
    <col min="6" max="6" width="12.28515625" style="2" customWidth="1"/>
    <col min="7" max="7" width="12.28515625" style="1" customWidth="1"/>
    <col min="8" max="8" width="15.7109375" style="1" customWidth="1"/>
    <col min="9" max="11" width="12.28515625" style="1" customWidth="1"/>
    <col min="12" max="16384" width="9.140625" style="1"/>
  </cols>
  <sheetData>
    <row r="1" spans="1:11" ht="15" customHeight="1" x14ac:dyDescent="0.25">
      <c r="A1" s="81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43.5" customHeight="1" x14ac:dyDescent="0.25">
      <c r="A2" s="81" t="s">
        <v>48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0.15" customHeight="1" x14ac:dyDescent="0.25">
      <c r="A3" s="6"/>
      <c r="B3" s="6"/>
      <c r="C3" s="6"/>
      <c r="D3" s="6"/>
      <c r="E3" s="6"/>
      <c r="F3" s="7"/>
      <c r="G3" s="6"/>
    </row>
    <row r="4" spans="1:11" ht="15.75" customHeight="1" x14ac:dyDescent="0.25">
      <c r="A4" s="80" t="s">
        <v>47</v>
      </c>
      <c r="B4" s="80"/>
      <c r="C4" s="80"/>
      <c r="D4" s="80"/>
      <c r="E4" s="80"/>
      <c r="F4" s="80"/>
      <c r="G4" s="80"/>
    </row>
    <row r="5" spans="1:11" ht="15" customHeight="1" x14ac:dyDescent="0.25">
      <c r="A5" s="8" t="s">
        <v>1</v>
      </c>
      <c r="B5" s="9"/>
      <c r="C5" s="9"/>
      <c r="D5" s="9"/>
      <c r="H5" s="8" t="s">
        <v>2</v>
      </c>
    </row>
    <row r="6" spans="1:11" ht="15" customHeight="1" x14ac:dyDescent="0.25">
      <c r="A6" s="72" t="s">
        <v>3</v>
      </c>
      <c r="B6" s="72"/>
      <c r="C6" s="75" t="s">
        <v>34</v>
      </c>
      <c r="D6" s="75"/>
      <c r="H6" s="10" t="s">
        <v>4</v>
      </c>
      <c r="K6" s="11" t="s">
        <v>31</v>
      </c>
    </row>
    <row r="7" spans="1:11" ht="15.75" customHeight="1" x14ac:dyDescent="0.25">
      <c r="A7" s="72" t="s">
        <v>5</v>
      </c>
      <c r="B7" s="72"/>
      <c r="C7" s="73" t="s">
        <v>34</v>
      </c>
      <c r="D7" s="73"/>
      <c r="H7" s="82" t="s">
        <v>28</v>
      </c>
      <c r="I7" s="82"/>
      <c r="J7" s="82"/>
      <c r="K7" s="82"/>
    </row>
    <row r="8" spans="1:11" ht="15.75" customHeight="1" x14ac:dyDescent="0.25">
      <c r="A8" s="72" t="s">
        <v>6</v>
      </c>
      <c r="B8" s="72"/>
      <c r="C8" s="73">
        <v>6.44</v>
      </c>
      <c r="D8" s="73"/>
      <c r="H8" s="10" t="s">
        <v>7</v>
      </c>
      <c r="K8" s="11">
        <v>1.4999999999999999E-2</v>
      </c>
    </row>
    <row r="9" spans="1:11" ht="18" customHeight="1" x14ac:dyDescent="0.25">
      <c r="A9" s="72" t="s">
        <v>8</v>
      </c>
      <c r="B9" s="72"/>
      <c r="C9" s="73" t="s">
        <v>35</v>
      </c>
      <c r="D9" s="73"/>
      <c r="E9" s="12"/>
      <c r="F9" s="12"/>
      <c r="G9" s="12"/>
    </row>
    <row r="10" spans="1:11" ht="30" customHeight="1" x14ac:dyDescent="0.25">
      <c r="A10" s="74" t="s">
        <v>36</v>
      </c>
      <c r="B10" s="74"/>
      <c r="C10" s="76" t="s">
        <v>37</v>
      </c>
      <c r="D10" s="77"/>
      <c r="E10" s="12"/>
      <c r="F10" s="12"/>
      <c r="G10" s="12"/>
    </row>
    <row r="11" spans="1:11" ht="18.75" customHeight="1" x14ac:dyDescent="0.25">
      <c r="A11" s="78" t="s">
        <v>38</v>
      </c>
      <c r="B11" s="78"/>
      <c r="C11" s="78"/>
      <c r="D11" s="78"/>
      <c r="E11" s="78"/>
      <c r="F11" s="78"/>
      <c r="G11" s="78"/>
    </row>
    <row r="12" spans="1:11" ht="37.5" customHeight="1" x14ac:dyDescent="0.25">
      <c r="A12" s="64" t="s">
        <v>0</v>
      </c>
      <c r="B12" s="64" t="s">
        <v>9</v>
      </c>
      <c r="C12" s="64" t="s">
        <v>10</v>
      </c>
      <c r="D12" s="64" t="s">
        <v>33</v>
      </c>
      <c r="E12" s="64"/>
      <c r="F12" s="64"/>
      <c r="G12" s="64"/>
      <c r="H12" s="64" t="s">
        <v>11</v>
      </c>
      <c r="I12" s="64"/>
      <c r="J12" s="64"/>
      <c r="K12" s="64"/>
    </row>
    <row r="13" spans="1:11" ht="15" customHeight="1" x14ac:dyDescent="0.25">
      <c r="A13" s="64"/>
      <c r="B13" s="64"/>
      <c r="C13" s="64"/>
      <c r="D13" s="64" t="s">
        <v>12</v>
      </c>
      <c r="E13" s="64" t="s">
        <v>13</v>
      </c>
      <c r="F13" s="64"/>
      <c r="G13" s="64"/>
      <c r="H13" s="79" t="s">
        <v>12</v>
      </c>
      <c r="I13" s="64" t="s">
        <v>13</v>
      </c>
      <c r="J13" s="64"/>
      <c r="K13" s="64"/>
    </row>
    <row r="14" spans="1:11" ht="49.5" customHeight="1" x14ac:dyDescent="0.25">
      <c r="A14" s="64"/>
      <c r="B14" s="64"/>
      <c r="C14" s="64"/>
      <c r="D14" s="64"/>
      <c r="E14" s="13" t="s">
        <v>14</v>
      </c>
      <c r="F14" s="13" t="s">
        <v>15</v>
      </c>
      <c r="G14" s="13" t="s">
        <v>16</v>
      </c>
      <c r="H14" s="79"/>
      <c r="I14" s="13" t="s">
        <v>17</v>
      </c>
      <c r="J14" s="13" t="s">
        <v>18</v>
      </c>
      <c r="K14" s="13" t="s">
        <v>19</v>
      </c>
    </row>
    <row r="15" spans="1:11" ht="15.75" customHeight="1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</row>
    <row r="16" spans="1:11" s="15" customFormat="1" ht="15" customHeight="1" x14ac:dyDescent="0.25">
      <c r="A16" s="63" t="s">
        <v>20</v>
      </c>
      <c r="B16" s="63"/>
      <c r="C16" s="63"/>
      <c r="D16" s="13"/>
      <c r="E16" s="13"/>
      <c r="F16" s="13"/>
      <c r="G16" s="13"/>
      <c r="H16" s="39"/>
      <c r="I16" s="39"/>
      <c r="J16" s="39"/>
      <c r="K16" s="39"/>
    </row>
    <row r="17" spans="1:22" s="15" customFormat="1" ht="33.75" customHeight="1" x14ac:dyDescent="0.25">
      <c r="A17" s="16">
        <v>1</v>
      </c>
      <c r="B17" s="17" t="s">
        <v>49</v>
      </c>
      <c r="C17" s="18" t="s">
        <v>39</v>
      </c>
      <c r="D17" s="19">
        <v>45312.27</v>
      </c>
      <c r="E17" s="19"/>
      <c r="F17" s="19"/>
      <c r="G17" s="19"/>
      <c r="H17" s="20">
        <v>944512</v>
      </c>
      <c r="I17" s="20">
        <v>91939</v>
      </c>
      <c r="J17" s="20"/>
      <c r="K17" s="41">
        <v>13958</v>
      </c>
    </row>
    <row r="18" spans="1:22" s="15" customFormat="1" x14ac:dyDescent="0.25">
      <c r="A18" s="21"/>
      <c r="B18" s="67" t="s">
        <v>27</v>
      </c>
      <c r="C18" s="67"/>
      <c r="D18" s="22">
        <f>SUM(D17:D17)</f>
        <v>45312.27</v>
      </c>
      <c r="E18" s="22"/>
      <c r="F18" s="22"/>
      <c r="G18" s="22"/>
      <c r="H18" s="22">
        <f>SUM(H17:H17)</f>
        <v>944512</v>
      </c>
      <c r="I18" s="22">
        <f>SUM(I17:I17)</f>
        <v>91939</v>
      </c>
      <c r="J18" s="22"/>
      <c r="K18" s="22">
        <f>SUM(K17:K17)</f>
        <v>13958</v>
      </c>
    </row>
    <row r="19" spans="1:22" s="23" customFormat="1" ht="21.75" customHeight="1" x14ac:dyDescent="0.25">
      <c r="A19" s="68" t="s">
        <v>29</v>
      </c>
      <c r="B19" s="68"/>
      <c r="C19" s="68"/>
      <c r="D19" s="40">
        <f t="shared" ref="D19:K19" si="0">D18</f>
        <v>45312.27</v>
      </c>
      <c r="E19" s="40"/>
      <c r="F19" s="40"/>
      <c r="G19" s="40"/>
      <c r="H19" s="40">
        <f t="shared" si="0"/>
        <v>944512</v>
      </c>
      <c r="I19" s="40">
        <f t="shared" si="0"/>
        <v>91939</v>
      </c>
      <c r="J19" s="40"/>
      <c r="K19" s="40">
        <f t="shared" si="0"/>
        <v>13958</v>
      </c>
    </row>
    <row r="20" spans="1:22" x14ac:dyDescent="0.25">
      <c r="A20" s="65" t="s">
        <v>30</v>
      </c>
      <c r="B20" s="65"/>
      <c r="C20" s="65"/>
      <c r="D20" s="24"/>
      <c r="E20" s="25"/>
      <c r="F20" s="26"/>
      <c r="G20" s="25"/>
      <c r="H20" s="25">
        <f>H19*20%</f>
        <v>188902.40000000002</v>
      </c>
      <c r="I20" s="25"/>
      <c r="J20" s="25"/>
      <c r="K20" s="25"/>
    </row>
    <row r="21" spans="1:22" x14ac:dyDescent="0.25">
      <c r="A21" s="65" t="s">
        <v>21</v>
      </c>
      <c r="B21" s="65"/>
      <c r="C21" s="65"/>
      <c r="D21" s="24"/>
      <c r="E21" s="25"/>
      <c r="F21" s="26"/>
      <c r="G21" s="25"/>
      <c r="H21" s="25">
        <f>H19+H20</f>
        <v>1133414.3999999999</v>
      </c>
      <c r="I21" s="25"/>
      <c r="J21" s="25"/>
      <c r="K21" s="25"/>
    </row>
    <row r="22" spans="1:22" x14ac:dyDescent="0.25">
      <c r="A22" s="69" t="s">
        <v>22</v>
      </c>
      <c r="B22" s="69"/>
      <c r="C22" s="69"/>
      <c r="D22" s="69"/>
      <c r="E22" s="69"/>
      <c r="F22" s="69"/>
      <c r="G22" s="69"/>
      <c r="H22" s="27"/>
      <c r="I22" s="28"/>
      <c r="J22" s="28"/>
      <c r="K22" s="28"/>
    </row>
    <row r="23" spans="1:22" ht="15" hidden="1" customHeight="1" x14ac:dyDescent="0.25">
      <c r="A23" s="29" t="s">
        <v>23</v>
      </c>
      <c r="B23" s="66" t="s">
        <v>24</v>
      </c>
      <c r="C23" s="66"/>
      <c r="D23" s="30"/>
      <c r="E23" s="31"/>
      <c r="F23" s="31"/>
      <c r="G23" s="31"/>
      <c r="H23" s="28"/>
      <c r="I23" s="28"/>
      <c r="J23" s="28"/>
      <c r="K23" s="28"/>
    </row>
    <row r="24" spans="1:22" ht="18.7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32">
        <v>0</v>
      </c>
      <c r="I24" s="28"/>
      <c r="J24" s="28"/>
      <c r="K24" s="28"/>
    </row>
    <row r="25" spans="1:22" ht="13.5" customHeight="1" x14ac:dyDescent="0.25">
      <c r="A25" s="66" t="s">
        <v>25</v>
      </c>
      <c r="B25" s="66"/>
      <c r="C25" s="66"/>
      <c r="D25" s="66"/>
      <c r="E25" s="66"/>
      <c r="F25" s="66"/>
      <c r="G25" s="66"/>
      <c r="H25" s="33">
        <v>0</v>
      </c>
      <c r="I25" s="28"/>
      <c r="J25" s="28"/>
      <c r="K25" s="28"/>
    </row>
    <row r="26" spans="1:22" ht="15.75" customHeight="1" x14ac:dyDescent="0.25">
      <c r="A26" s="28"/>
      <c r="B26" s="30" t="s">
        <v>26</v>
      </c>
      <c r="C26" s="34"/>
      <c r="D26" s="34">
        <f>D19</f>
        <v>45312.27</v>
      </c>
      <c r="E26" s="34"/>
      <c r="F26" s="34"/>
      <c r="G26" s="34"/>
      <c r="H26" s="33">
        <f>H19+H24</f>
        <v>944512</v>
      </c>
      <c r="I26" s="28"/>
      <c r="J26" s="28"/>
      <c r="K26" s="28"/>
    </row>
    <row r="27" spans="1:22" s="43" customFormat="1" ht="15" x14ac:dyDescent="0.25">
      <c r="A27" s="70" t="s">
        <v>40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42"/>
      <c r="S27" s="42"/>
      <c r="T27" s="42"/>
      <c r="U27" s="42"/>
      <c r="V27" s="42"/>
    </row>
    <row r="28" spans="1:22" s="43" customFormat="1" ht="15" x14ac:dyDescent="0.25">
      <c r="A28" s="44"/>
      <c r="B28" s="45" t="s">
        <v>41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2"/>
      <c r="S28" s="42"/>
      <c r="T28" s="42"/>
      <c r="U28" s="42"/>
      <c r="V28" s="42"/>
    </row>
    <row r="29" spans="1:22" s="42" customFormat="1" ht="15.75" x14ac:dyDescent="0.25">
      <c r="A29" s="47"/>
      <c r="B29" s="48" t="s">
        <v>42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</row>
    <row r="30" spans="1:22" s="50" customFormat="1" ht="22.15" customHeight="1" x14ac:dyDescent="0.25">
      <c r="B30" s="51" t="s">
        <v>43</v>
      </c>
      <c r="C30" s="52"/>
      <c r="D30" s="53"/>
      <c r="E30" s="52"/>
      <c r="F30" s="62"/>
      <c r="G30" s="62"/>
      <c r="H30" s="54"/>
      <c r="I30" s="55" t="s">
        <v>44</v>
      </c>
      <c r="J30" s="56"/>
      <c r="K30" s="56"/>
      <c r="L30" s="56"/>
      <c r="M30" s="56"/>
      <c r="N30" s="56"/>
      <c r="O30" s="56"/>
      <c r="P30" s="56"/>
      <c r="Q30" s="56"/>
      <c r="R30" s="42"/>
      <c r="S30" s="42"/>
      <c r="T30" s="42"/>
      <c r="U30" s="42"/>
      <c r="V30" s="42"/>
    </row>
    <row r="31" spans="1:22" s="50" customFormat="1" ht="15.75" x14ac:dyDescent="0.25">
      <c r="B31" s="51"/>
      <c r="C31" s="56"/>
      <c r="D31" s="56"/>
      <c r="E31" s="57"/>
      <c r="F31" s="56"/>
      <c r="G31" s="58"/>
      <c r="H31" s="59"/>
      <c r="I31" s="56"/>
      <c r="J31" s="56"/>
      <c r="K31" s="56"/>
      <c r="L31" s="56"/>
      <c r="M31" s="56"/>
      <c r="N31" s="56"/>
      <c r="O31" s="56"/>
      <c r="P31" s="56"/>
      <c r="Q31" s="56"/>
      <c r="R31" s="42"/>
      <c r="S31" s="42"/>
      <c r="T31" s="42"/>
      <c r="U31" s="42"/>
      <c r="V31" s="42"/>
    </row>
    <row r="32" spans="1:22" s="50" customFormat="1" ht="15.75" x14ac:dyDescent="0.25">
      <c r="B32" s="51" t="s">
        <v>45</v>
      </c>
      <c r="C32" s="52"/>
      <c r="D32" s="60"/>
      <c r="E32" s="52"/>
      <c r="F32" s="60"/>
      <c r="G32" s="61"/>
      <c r="H32" s="61"/>
      <c r="I32" s="55" t="s">
        <v>46</v>
      </c>
      <c r="J32" s="56"/>
      <c r="K32" s="56"/>
      <c r="L32" s="56"/>
      <c r="M32" s="56"/>
      <c r="N32" s="56"/>
      <c r="O32" s="56"/>
      <c r="P32" s="56"/>
      <c r="Q32" s="56"/>
      <c r="R32" s="42"/>
      <c r="S32" s="42"/>
      <c r="T32" s="42"/>
      <c r="U32" s="42"/>
      <c r="V32" s="42"/>
    </row>
    <row r="33" spans="2:9" s="3" customFormat="1" ht="15.75" customHeight="1" x14ac:dyDescent="0.2">
      <c r="B33" s="36"/>
      <c r="C33" s="35"/>
      <c r="D33" s="35"/>
      <c r="F33" s="4"/>
      <c r="G33" s="4"/>
      <c r="I33" s="5"/>
    </row>
    <row r="34" spans="2:9" x14ac:dyDescent="0.25">
      <c r="C34" s="37"/>
      <c r="D34" s="37"/>
      <c r="F34" s="37"/>
      <c r="G34" s="38"/>
    </row>
    <row r="35" spans="2:9" x14ac:dyDescent="0.25">
      <c r="C35" s="37"/>
      <c r="D35" s="37"/>
      <c r="E35" s="37"/>
      <c r="F35" s="38"/>
      <c r="G35" s="37"/>
    </row>
    <row r="36" spans="2:9" x14ac:dyDescent="0.25">
      <c r="C36" s="37"/>
      <c r="D36" s="37"/>
      <c r="E36" s="37"/>
      <c r="F36" s="38"/>
      <c r="G36" s="37"/>
    </row>
    <row r="37" spans="2:9" x14ac:dyDescent="0.25">
      <c r="C37" s="37"/>
      <c r="D37" s="37"/>
      <c r="E37" s="37"/>
      <c r="F37" s="38"/>
      <c r="G37" s="37"/>
    </row>
    <row r="38" spans="2:9" x14ac:dyDescent="0.25">
      <c r="C38" s="37"/>
      <c r="D38" s="37"/>
      <c r="E38" s="37"/>
      <c r="F38" s="38"/>
      <c r="G38" s="37"/>
    </row>
    <row r="39" spans="2:9" x14ac:dyDescent="0.25">
      <c r="C39" s="37"/>
      <c r="D39" s="37"/>
      <c r="E39" s="37"/>
      <c r="F39" s="38"/>
      <c r="G39" s="37"/>
    </row>
    <row r="40" spans="2:9" x14ac:dyDescent="0.25">
      <c r="C40" s="37"/>
      <c r="D40" s="37"/>
      <c r="E40" s="37"/>
      <c r="F40" s="38"/>
      <c r="G40" s="37"/>
    </row>
    <row r="41" spans="2:9" x14ac:dyDescent="0.25">
      <c r="C41" s="37"/>
      <c r="D41" s="37"/>
      <c r="E41" s="37"/>
      <c r="F41" s="38"/>
      <c r="G41" s="37"/>
    </row>
    <row r="42" spans="2:9" x14ac:dyDescent="0.25">
      <c r="C42" s="37"/>
      <c r="D42" s="37"/>
      <c r="E42" s="37"/>
      <c r="F42" s="38"/>
      <c r="G42" s="37"/>
    </row>
    <row r="43" spans="2:9" x14ac:dyDescent="0.25">
      <c r="C43" s="37"/>
      <c r="D43" s="37"/>
      <c r="E43" s="37"/>
      <c r="F43" s="38"/>
      <c r="G43" s="37"/>
    </row>
    <row r="44" spans="2:9" x14ac:dyDescent="0.25">
      <c r="C44" s="37"/>
      <c r="D44" s="37"/>
      <c r="E44" s="37"/>
      <c r="F44" s="38"/>
      <c r="G44" s="37"/>
    </row>
    <row r="45" spans="2:9" x14ac:dyDescent="0.25">
      <c r="C45" s="37"/>
      <c r="D45" s="37"/>
      <c r="E45" s="37"/>
      <c r="F45" s="38"/>
      <c r="G45" s="37"/>
    </row>
    <row r="46" spans="2:9" x14ac:dyDescent="0.25">
      <c r="C46" s="37"/>
      <c r="D46" s="37"/>
      <c r="E46" s="37"/>
      <c r="F46" s="38"/>
      <c r="G46" s="37"/>
    </row>
    <row r="47" spans="2:9" x14ac:dyDescent="0.25">
      <c r="C47" s="37"/>
      <c r="D47" s="37"/>
      <c r="E47" s="37"/>
      <c r="F47" s="38"/>
      <c r="G47" s="37"/>
    </row>
    <row r="48" spans="2:9" x14ac:dyDescent="0.25">
      <c r="C48" s="37"/>
      <c r="D48" s="37"/>
      <c r="E48" s="37"/>
      <c r="F48" s="38"/>
      <c r="G48" s="37"/>
    </row>
    <row r="49" spans="3:7" x14ac:dyDescent="0.25">
      <c r="C49" s="37"/>
      <c r="D49" s="37"/>
      <c r="E49" s="37"/>
      <c r="F49" s="38"/>
      <c r="G49" s="37"/>
    </row>
    <row r="50" spans="3:7" x14ac:dyDescent="0.25">
      <c r="C50" s="37"/>
      <c r="D50" s="37"/>
      <c r="E50" s="37"/>
      <c r="F50" s="38"/>
      <c r="G50" s="37"/>
    </row>
    <row r="51" spans="3:7" x14ac:dyDescent="0.25">
      <c r="C51" s="37"/>
      <c r="D51" s="37"/>
      <c r="E51" s="37"/>
      <c r="F51" s="38"/>
      <c r="G51" s="37"/>
    </row>
    <row r="52" spans="3:7" x14ac:dyDescent="0.25">
      <c r="C52" s="37"/>
      <c r="D52" s="37"/>
      <c r="E52" s="37"/>
      <c r="F52" s="38"/>
      <c r="G52" s="37"/>
    </row>
    <row r="53" spans="3:7" x14ac:dyDescent="0.25">
      <c r="C53" s="37"/>
      <c r="D53" s="37"/>
      <c r="E53" s="37"/>
      <c r="F53" s="38"/>
      <c r="G53" s="37"/>
    </row>
    <row r="54" spans="3:7" x14ac:dyDescent="0.25">
      <c r="C54" s="37"/>
      <c r="D54" s="37"/>
      <c r="E54" s="37"/>
      <c r="F54" s="38"/>
      <c r="G54" s="37"/>
    </row>
    <row r="55" spans="3:7" x14ac:dyDescent="0.25">
      <c r="C55" s="37"/>
      <c r="D55" s="37"/>
      <c r="E55" s="37"/>
      <c r="F55" s="38"/>
      <c r="G55" s="37"/>
    </row>
    <row r="56" spans="3:7" x14ac:dyDescent="0.25">
      <c r="C56" s="37"/>
      <c r="D56" s="37"/>
      <c r="E56" s="37"/>
      <c r="F56" s="38"/>
      <c r="G56" s="37"/>
    </row>
    <row r="57" spans="3:7" x14ac:dyDescent="0.25">
      <c r="C57" s="37"/>
      <c r="D57" s="37"/>
      <c r="E57" s="37"/>
      <c r="F57" s="38"/>
      <c r="G57" s="37"/>
    </row>
    <row r="58" spans="3:7" x14ac:dyDescent="0.25">
      <c r="C58" s="37"/>
      <c r="D58" s="37"/>
      <c r="E58" s="37"/>
      <c r="F58" s="38"/>
      <c r="G58" s="37"/>
    </row>
    <row r="59" spans="3:7" x14ac:dyDescent="0.25">
      <c r="C59" s="37"/>
      <c r="D59" s="37"/>
      <c r="E59" s="37"/>
      <c r="F59" s="38"/>
      <c r="G59" s="37"/>
    </row>
    <row r="60" spans="3:7" x14ac:dyDescent="0.25">
      <c r="C60" s="37"/>
      <c r="D60" s="37"/>
      <c r="E60" s="37"/>
      <c r="F60" s="38"/>
      <c r="G60" s="37"/>
    </row>
    <row r="61" spans="3:7" x14ac:dyDescent="0.25">
      <c r="C61" s="37"/>
      <c r="D61" s="37"/>
      <c r="E61" s="37"/>
      <c r="F61" s="38"/>
      <c r="G61" s="37"/>
    </row>
    <row r="62" spans="3:7" x14ac:dyDescent="0.25">
      <c r="C62" s="37"/>
      <c r="D62" s="37"/>
      <c r="E62" s="37"/>
      <c r="F62" s="38"/>
      <c r="G62" s="37"/>
    </row>
    <row r="63" spans="3:7" x14ac:dyDescent="0.25">
      <c r="C63" s="37"/>
      <c r="D63" s="37"/>
      <c r="E63" s="37"/>
      <c r="F63" s="38"/>
      <c r="G63" s="37"/>
    </row>
    <row r="64" spans="3:7" x14ac:dyDescent="0.25">
      <c r="C64" s="37"/>
      <c r="D64" s="37"/>
      <c r="E64" s="37"/>
      <c r="F64" s="38"/>
      <c r="G64" s="37"/>
    </row>
  </sheetData>
  <mergeCells count="35">
    <mergeCell ref="A4:G4"/>
    <mergeCell ref="C7:D7"/>
    <mergeCell ref="A1:K1"/>
    <mergeCell ref="A2:K2"/>
    <mergeCell ref="H7:K7"/>
    <mergeCell ref="A11:G11"/>
    <mergeCell ref="H12:K12"/>
    <mergeCell ref="H13:H14"/>
    <mergeCell ref="I13:K13"/>
    <mergeCell ref="D12:G12"/>
    <mergeCell ref="D13:D14"/>
    <mergeCell ref="E13:G13"/>
    <mergeCell ref="A8:B8"/>
    <mergeCell ref="C8:D8"/>
    <mergeCell ref="A10:B10"/>
    <mergeCell ref="A6:B6"/>
    <mergeCell ref="C6:D6"/>
    <mergeCell ref="A7:B7"/>
    <mergeCell ref="C10:D10"/>
    <mergeCell ref="A9:B9"/>
    <mergeCell ref="C9:D9"/>
    <mergeCell ref="F30:G30"/>
    <mergeCell ref="A16:C16"/>
    <mergeCell ref="A12:A14"/>
    <mergeCell ref="B12:B14"/>
    <mergeCell ref="A20:C20"/>
    <mergeCell ref="C12:C14"/>
    <mergeCell ref="A25:G25"/>
    <mergeCell ref="B18:C18"/>
    <mergeCell ref="B23:C23"/>
    <mergeCell ref="A24:G24"/>
    <mergeCell ref="A21:C21"/>
    <mergeCell ref="A19:C19"/>
    <mergeCell ref="A22:G22"/>
    <mergeCell ref="A27:Q27"/>
  </mergeCells>
  <pageMargins left="0.11811023622047244" right="0.11811023622047244" top="0.15748031496062992" bottom="0" header="0.31496062992125984" footer="0.1181102362204724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Company>WareZ Provider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lomova_ms</dc:creator>
  <cp:lastModifiedBy>Винокурова</cp:lastModifiedBy>
  <cp:lastPrinted>2022-06-16T00:27:56Z</cp:lastPrinted>
  <dcterms:created xsi:type="dcterms:W3CDTF">2016-08-17T04:09:58Z</dcterms:created>
  <dcterms:modified xsi:type="dcterms:W3CDTF">2022-06-21T03:28:22Z</dcterms:modified>
</cp:coreProperties>
</file>